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UR 2019\"/>
    </mc:Choice>
  </mc:AlternateContent>
  <bookViews>
    <workbookView xWindow="0" yWindow="0" windowWidth="20490" windowHeight="7755" activeTab="3"/>
  </bookViews>
  <sheets>
    <sheet name="C-TASO" sheetId="1" r:id="rId1"/>
    <sheet name="B-TASO" sheetId="2" r:id="rId2"/>
    <sheet name="A-TASO" sheetId="3" r:id="rId3"/>
    <sheet name="Koulut" sheetId="4" r:id="rId4"/>
    <sheet name="Mestaruudet" sheetId="5" r:id="rId5"/>
  </sheets>
  <definedNames>
    <definedName name="_FilterDatabase" localSheetId="2" hidden="1">'A-TASO'!$B$4:$H$4</definedName>
    <definedName name="_FilterDatabase" localSheetId="1" hidden="1">'B-TASO'!$B$4:$C$4</definedName>
    <definedName name="_FilterDatabase" localSheetId="0" hidden="1">'C-TASO'!$B$5:$F$5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E11" i="4"/>
  <c r="E7" i="4"/>
  <c r="E4" i="4"/>
  <c r="F5" i="4"/>
  <c r="F6" i="4"/>
  <c r="F7" i="4"/>
  <c r="F8" i="4"/>
  <c r="F9" i="4"/>
  <c r="F4" i="4"/>
  <c r="E17" i="2"/>
  <c r="D11" i="4"/>
  <c r="D7" i="4"/>
  <c r="D4" i="4"/>
  <c r="C4" i="4"/>
  <c r="C11" i="4"/>
  <c r="H25" i="1"/>
  <c r="C6" i="4"/>
  <c r="C9" i="4"/>
  <c r="C8" i="4"/>
  <c r="C5" i="4"/>
  <c r="C7" i="4"/>
</calcChain>
</file>

<file path=xl/sharedStrings.xml><?xml version="1.0" encoding="utf-8"?>
<sst xmlns="http://schemas.openxmlformats.org/spreadsheetml/2006/main" count="129" uniqueCount="92">
  <si>
    <t>B-TASO</t>
  </si>
  <si>
    <t>C-TASO</t>
  </si>
  <si>
    <t>Tuntiratsastajien aluemestaruudet, kouluratsastus</t>
  </si>
  <si>
    <t>A_TASO</t>
  </si>
  <si>
    <t>prosentti</t>
  </si>
  <si>
    <t>Jutta Soininen - Kvanta, Varkauden Ratsastuskeskus</t>
  </si>
  <si>
    <t>Katja Rickman - Kvanta, Varkauden Ratsastuskeskus</t>
  </si>
  <si>
    <t>1.</t>
  </si>
  <si>
    <t>9.</t>
  </si>
  <si>
    <t>5.</t>
  </si>
  <si>
    <t>2.</t>
  </si>
  <si>
    <t>3.</t>
  </si>
  <si>
    <t>6.</t>
  </si>
  <si>
    <t>4.</t>
  </si>
  <si>
    <t>8.</t>
  </si>
  <si>
    <t>7.</t>
  </si>
  <si>
    <t>Essi Karvinen - Moonlight Lady, Varkauden Ratsastuskeskus</t>
  </si>
  <si>
    <t>10.</t>
  </si>
  <si>
    <t>11.</t>
  </si>
  <si>
    <t>12.</t>
  </si>
  <si>
    <t>13.</t>
  </si>
  <si>
    <t>14.</t>
  </si>
  <si>
    <t>15.</t>
  </si>
  <si>
    <t>16.</t>
  </si>
  <si>
    <t>17.</t>
  </si>
  <si>
    <t>Saaga Bäck - Celius, Siilin Ratsastuskeskus</t>
  </si>
  <si>
    <t>Unna-Liina Haaksluoto - Kapo, Siilin Ratsastuskeskus</t>
  </si>
  <si>
    <t>Helmi Haataja - Klockas Ida, Vanhamäen Talli</t>
  </si>
  <si>
    <t>Hilla Haataja - Nuestron Agu, Vanhamäen Talli</t>
  </si>
  <si>
    <t>Minja Hyttinen - Riinos, Siilin Ratsastuskeskus</t>
  </si>
  <si>
    <t>Viivi Hämäläinen - Dunmarra, Talli Ryökäle</t>
  </si>
  <si>
    <t>Tarja-Tuulikki Jokinen - Roosan Tähti, Talli Ryökäle</t>
  </si>
  <si>
    <t>Sinna Kurkela - Moonlight Lady, Varkauden Ratsastuskeskus</t>
  </si>
  <si>
    <t>Emma Laukkarinen - Odussus, Varkauden Ratsastuskeskus</t>
  </si>
  <si>
    <t>Varkauden Ratsastuskeskus 07092019</t>
  </si>
  <si>
    <t>Aada Miettinen - Riinos, Siilin Ratsastuskeskus</t>
  </si>
  <si>
    <t>Janette Piispanen - Roosan Tähti, Talli Ryökäle</t>
  </si>
  <si>
    <t>Aada Rissanen - Ashanti Lady, Ratsutalli AR</t>
  </si>
  <si>
    <t>Mette Rissanen - Ashanti Lady, Ratsutalli AR</t>
  </si>
  <si>
    <t>Veera Savolainen - Avants, Varkauden Ratsastuskeskus</t>
  </si>
  <si>
    <t>Vilma Savolainen - Virtuaal, Varkauden Ratsastuskeskus</t>
  </si>
  <si>
    <t>Eea Tirkkonen - Celius, Siilin Ratsastuskeskus</t>
  </si>
  <si>
    <t>Elviira Vartiainen - Miks, Varkauden Ratsastuskeskus</t>
  </si>
  <si>
    <t>Laura Jylhä - Aveiro, Varkauden Ratsastuskeskus</t>
  </si>
  <si>
    <t>Eerika Karvinen - Ronny, Varkauden Ratsastuskeskus</t>
  </si>
  <si>
    <t>Kira Korhonen - Herr Zeus, Varkauden Ratsastuskeskus</t>
  </si>
  <si>
    <t>Vilma Niiranen - Puaro, Varkauden Ratsastuskeskus</t>
  </si>
  <si>
    <t>Maiju Partanen - Big Day S, Siilin Ratsastuskeskus</t>
  </si>
  <si>
    <t>Miila Pulkkinen - Vulkaano, Varkauden Ratsastuskeskus</t>
  </si>
  <si>
    <t>Anniina Teittinen - Othello IV, Varkauden Ratsastuskeskus</t>
  </si>
  <si>
    <t>Elina Teittinen - Puaro, Varkauden Ratsastuskeskus</t>
  </si>
  <si>
    <t>Elina Toivonen - Conte Cassidy, Siilin Ratsastuskeskus</t>
  </si>
  <si>
    <t>Aino Eronen - Othello IV, Varkauden Ratsastuskeskus</t>
  </si>
  <si>
    <t>Jenni Kauppinen - Kapo, Siilin Ratsastuskeskus</t>
  </si>
  <si>
    <t>Enna Kinnunen-Aveiro, Varkauden Ratsastuskeskus</t>
  </si>
  <si>
    <t>Annika Korhonen - Hilly, Siilin Ratsastuskeskus</t>
  </si>
  <si>
    <t>Osallistuvat ratsastuskoulut</t>
  </si>
  <si>
    <t>Siilin Ratsastuskeskus</t>
  </si>
  <si>
    <t>Vanhamäen Talli</t>
  </si>
  <si>
    <t>Talli Ryökäle</t>
  </si>
  <si>
    <t>Varkauden Ratsastuskeskus</t>
  </si>
  <si>
    <t>Ratsutalli AR</t>
  </si>
  <si>
    <t>Pisteet</t>
  </si>
  <si>
    <t>18.</t>
  </si>
  <si>
    <t>Amanda Haverinen - Livius, Mannen Ratsutila</t>
  </si>
  <si>
    <t>Hyl.</t>
  </si>
  <si>
    <t>A-TASO</t>
  </si>
  <si>
    <t>MESTARUUDET</t>
  </si>
  <si>
    <t>Saaga Bäck, Celius, Mannen Ratsutila</t>
  </si>
  <si>
    <t>Eea Tirkkonen, Celius, Siilin Ratsastuskeskus</t>
  </si>
  <si>
    <t>141/67,143 %</t>
  </si>
  <si>
    <t>Veera Savolainen, Avants, Varkauden Ratsastuskeskus</t>
  </si>
  <si>
    <t>138,5/65,952 %</t>
  </si>
  <si>
    <t>144/68,571 %</t>
  </si>
  <si>
    <t>C-luokka</t>
  </si>
  <si>
    <t>B-luokka</t>
  </si>
  <si>
    <t>A-luokka</t>
  </si>
  <si>
    <t>yhteensä</t>
  </si>
  <si>
    <t>yht.</t>
  </si>
  <si>
    <t>Miila Pulkkinen, Vulkaano, Varkauden Ratsastuskeskus</t>
  </si>
  <si>
    <t xml:space="preserve">168,5/67,400 % </t>
  </si>
  <si>
    <t>Elina Teittinen, Puaro, Varkauden Ratsastuskeskus</t>
  </si>
  <si>
    <t>167,5/67,000 %</t>
  </si>
  <si>
    <t>Anniina Teittinen, Othello IV, Varkauden Ratsastuskeskus</t>
  </si>
  <si>
    <t>162/64,800 %</t>
  </si>
  <si>
    <t>Mannen Ratsutila</t>
  </si>
  <si>
    <t>Jenni Kauppinen, Kapo, Siilin Ratsastuskeskus</t>
  </si>
  <si>
    <t>180,5/66,852 %</t>
  </si>
  <si>
    <t>Aino Eronen, Othello IV, Varkauden Ratsastuskeskus</t>
  </si>
  <si>
    <t>173/ 64,074 %</t>
  </si>
  <si>
    <t>Enna Kinnunen, Aveiro, Varkauden Ratsastuskeskus</t>
  </si>
  <si>
    <t>173/64,074 %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</si>
</sst>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\ %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164" fontId="0" fillId="0" borderId="0" xfId="0" applyNumberFormat="1"/>
    <xf numFmtId="165" fontId="0" fillId="0" borderId="0" xfId="1" applyNumberFormat="1" applyFont="1"/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D18" sqref="D18"/>
    </sheetView>
  </sheetViews>
  <sheetFormatPr defaultRowHeight="15" x14ac:dyDescent="0.25"/>
  <cols>
    <col min="2" max="2" width="4.140625" style="3" customWidth="1"/>
    <col min="5" max="5" width="34.85546875" customWidth="1"/>
    <col min="6" max="6" width="14.140625" customWidth="1"/>
  </cols>
  <sheetData>
    <row r="1" spans="1:8" ht="18.75" x14ac:dyDescent="0.25">
      <c r="B1" s="1" t="s">
        <v>34</v>
      </c>
    </row>
    <row r="3" spans="1:8" ht="18.75" x14ac:dyDescent="0.25">
      <c r="B3" s="1" t="s">
        <v>2</v>
      </c>
      <c r="F3" s="2"/>
    </row>
    <row r="5" spans="1:8" ht="15.75" x14ac:dyDescent="0.25">
      <c r="B5" s="4" t="s">
        <v>1</v>
      </c>
      <c r="F5" t="s">
        <v>4</v>
      </c>
    </row>
    <row r="7" spans="1:8" x14ac:dyDescent="0.25">
      <c r="A7" t="s">
        <v>7</v>
      </c>
      <c r="B7" s="3" t="s">
        <v>25</v>
      </c>
      <c r="F7">
        <v>68.570999999999998</v>
      </c>
      <c r="H7">
        <v>10</v>
      </c>
    </row>
    <row r="8" spans="1:8" x14ac:dyDescent="0.25">
      <c r="A8" t="s">
        <v>10</v>
      </c>
      <c r="B8" s="3" t="s">
        <v>41</v>
      </c>
      <c r="F8">
        <v>67.143000000000001</v>
      </c>
      <c r="H8">
        <v>5</v>
      </c>
    </row>
    <row r="9" spans="1:8" x14ac:dyDescent="0.25">
      <c r="A9" t="s">
        <v>11</v>
      </c>
      <c r="B9" s="5" t="s">
        <v>39</v>
      </c>
      <c r="C9" s="6"/>
      <c r="D9" s="6"/>
      <c r="E9" s="6"/>
      <c r="F9">
        <v>65.951999999999998</v>
      </c>
      <c r="H9">
        <v>3</v>
      </c>
    </row>
    <row r="10" spans="1:8" x14ac:dyDescent="0.25">
      <c r="A10" t="s">
        <v>13</v>
      </c>
      <c r="B10" s="3" t="s">
        <v>27</v>
      </c>
      <c r="F10">
        <v>65.951999999999998</v>
      </c>
      <c r="H10">
        <v>1</v>
      </c>
    </row>
    <row r="11" spans="1:8" x14ac:dyDescent="0.25">
      <c r="A11" t="s">
        <v>9</v>
      </c>
      <c r="B11" s="3" t="s">
        <v>26</v>
      </c>
      <c r="F11">
        <v>65.238</v>
      </c>
      <c r="H11">
        <v>1</v>
      </c>
    </row>
    <row r="12" spans="1:8" x14ac:dyDescent="0.25">
      <c r="A12" t="s">
        <v>12</v>
      </c>
      <c r="B12" s="3" t="s">
        <v>37</v>
      </c>
      <c r="F12">
        <v>64.286000000000001</v>
      </c>
      <c r="H12">
        <v>1</v>
      </c>
    </row>
    <row r="13" spans="1:8" x14ac:dyDescent="0.25">
      <c r="A13" t="s">
        <v>15</v>
      </c>
      <c r="B13" s="3" t="s">
        <v>42</v>
      </c>
      <c r="F13">
        <v>63.81</v>
      </c>
      <c r="H13">
        <v>1</v>
      </c>
    </row>
    <row r="14" spans="1:8" x14ac:dyDescent="0.25">
      <c r="A14" t="s">
        <v>14</v>
      </c>
      <c r="B14" s="3" t="s">
        <v>28</v>
      </c>
      <c r="F14">
        <v>63.570999999999998</v>
      </c>
      <c r="H14">
        <v>1</v>
      </c>
    </row>
    <row r="15" spans="1:8" x14ac:dyDescent="0.25">
      <c r="A15" t="s">
        <v>8</v>
      </c>
      <c r="B15" s="3" t="s">
        <v>40</v>
      </c>
      <c r="F15">
        <v>62.143000000000001</v>
      </c>
      <c r="H15">
        <v>1</v>
      </c>
    </row>
    <row r="16" spans="1:8" x14ac:dyDescent="0.25">
      <c r="A16" t="s">
        <v>17</v>
      </c>
      <c r="B16" s="3" t="s">
        <v>32</v>
      </c>
      <c r="F16">
        <v>61.905000000000001</v>
      </c>
      <c r="H16">
        <v>1</v>
      </c>
    </row>
    <row r="17" spans="1:8" x14ac:dyDescent="0.25">
      <c r="A17" t="s">
        <v>18</v>
      </c>
      <c r="B17" s="3" t="s">
        <v>33</v>
      </c>
      <c r="F17">
        <v>61.667000000000002</v>
      </c>
      <c r="H17">
        <v>1</v>
      </c>
    </row>
    <row r="18" spans="1:8" x14ac:dyDescent="0.25">
      <c r="A18" t="s">
        <v>19</v>
      </c>
      <c r="B18" s="5" t="s">
        <v>35</v>
      </c>
      <c r="C18" s="6"/>
      <c r="D18" s="6"/>
      <c r="E18" s="6"/>
      <c r="F18" s="7">
        <v>61.667000000000002</v>
      </c>
      <c r="H18">
        <v>1</v>
      </c>
    </row>
    <row r="19" spans="1:8" x14ac:dyDescent="0.25">
      <c r="A19" t="s">
        <v>20</v>
      </c>
      <c r="B19" s="3" t="s">
        <v>38</v>
      </c>
      <c r="F19">
        <v>61.429000000000002</v>
      </c>
      <c r="H19">
        <v>1</v>
      </c>
    </row>
    <row r="20" spans="1:8" x14ac:dyDescent="0.25">
      <c r="A20" t="s">
        <v>21</v>
      </c>
      <c r="B20" s="3" t="s">
        <v>64</v>
      </c>
      <c r="F20">
        <v>60.951999999999998</v>
      </c>
      <c r="H20">
        <v>1</v>
      </c>
    </row>
    <row r="21" spans="1:8" x14ac:dyDescent="0.25">
      <c r="A21" t="s">
        <v>22</v>
      </c>
      <c r="B21" s="3" t="s">
        <v>29</v>
      </c>
      <c r="F21">
        <v>59.762</v>
      </c>
      <c r="H21">
        <v>1</v>
      </c>
    </row>
    <row r="22" spans="1:8" x14ac:dyDescent="0.25">
      <c r="A22" t="s">
        <v>23</v>
      </c>
      <c r="B22" s="3" t="s">
        <v>36</v>
      </c>
      <c r="F22">
        <v>59.524000000000001</v>
      </c>
      <c r="H22">
        <v>1</v>
      </c>
    </row>
    <row r="23" spans="1:8" x14ac:dyDescent="0.25">
      <c r="A23" t="s">
        <v>24</v>
      </c>
      <c r="B23" s="5" t="s">
        <v>31</v>
      </c>
      <c r="C23" s="6"/>
      <c r="D23" s="6"/>
      <c r="E23" s="6"/>
      <c r="F23" s="7">
        <v>58.81</v>
      </c>
      <c r="H23">
        <v>1</v>
      </c>
    </row>
    <row r="24" spans="1:8" x14ac:dyDescent="0.25">
      <c r="A24" t="s">
        <v>63</v>
      </c>
      <c r="B24" s="5" t="s">
        <v>30</v>
      </c>
      <c r="C24" s="6"/>
      <c r="D24" s="6"/>
      <c r="E24" s="6"/>
      <c r="F24" t="s">
        <v>65</v>
      </c>
      <c r="H24">
        <v>1</v>
      </c>
    </row>
    <row r="25" spans="1:8" x14ac:dyDescent="0.25">
      <c r="G25" t="s">
        <v>78</v>
      </c>
      <c r="H25">
        <f>SUM(H7:H24)</f>
        <v>33</v>
      </c>
    </row>
  </sheetData>
  <autoFilter ref="B5:F5">
    <sortState ref="B6:F22">
      <sortCondition descending="1" ref="F5"/>
    </sortState>
  </autoFilter>
  <sortState ref="A6:F23">
    <sortCondition descending="1" ref="F6:F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workbookViewId="0">
      <selection activeCell="E17" sqref="E17"/>
    </sheetView>
  </sheetViews>
  <sheetFormatPr defaultRowHeight="15" x14ac:dyDescent="0.25"/>
  <cols>
    <col min="2" max="2" width="58" bestFit="1" customWidth="1"/>
    <col min="3" max="3" width="9.140625" style="8"/>
  </cols>
  <sheetData>
    <row r="4" spans="1:5" x14ac:dyDescent="0.25">
      <c r="B4" s="3" t="s">
        <v>0</v>
      </c>
      <c r="C4" s="8" t="s">
        <v>4</v>
      </c>
    </row>
    <row r="5" spans="1:5" x14ac:dyDescent="0.25">
      <c r="A5" t="s">
        <v>7</v>
      </c>
      <c r="B5" s="3" t="s">
        <v>48</v>
      </c>
      <c r="C5" s="8">
        <v>0.67400000000000004</v>
      </c>
      <c r="E5">
        <v>10</v>
      </c>
    </row>
    <row r="6" spans="1:5" x14ac:dyDescent="0.25">
      <c r="A6" t="s">
        <v>10</v>
      </c>
      <c r="B6" s="3" t="s">
        <v>50</v>
      </c>
      <c r="C6" s="8">
        <v>0.67</v>
      </c>
      <c r="E6">
        <v>5</v>
      </c>
    </row>
    <row r="7" spans="1:5" x14ac:dyDescent="0.25">
      <c r="A7" t="s">
        <v>11</v>
      </c>
      <c r="B7" s="3" t="s">
        <v>49</v>
      </c>
      <c r="C7" s="8">
        <v>0.64800000000000002</v>
      </c>
      <c r="E7">
        <v>3</v>
      </c>
    </row>
    <row r="8" spans="1:5" x14ac:dyDescent="0.25">
      <c r="A8" t="s">
        <v>13</v>
      </c>
      <c r="B8" s="3" t="s">
        <v>16</v>
      </c>
      <c r="C8" s="8">
        <v>0.64</v>
      </c>
      <c r="E8">
        <v>1</v>
      </c>
    </row>
    <row r="9" spans="1:5" x14ac:dyDescent="0.25">
      <c r="A9" t="s">
        <v>9</v>
      </c>
      <c r="B9" s="3" t="s">
        <v>44</v>
      </c>
      <c r="C9" s="8">
        <v>0.63400000000000001</v>
      </c>
      <c r="E9">
        <v>1</v>
      </c>
    </row>
    <row r="10" spans="1:5" x14ac:dyDescent="0.25">
      <c r="A10" t="s">
        <v>12</v>
      </c>
      <c r="B10" s="3" t="s">
        <v>51</v>
      </c>
      <c r="C10" s="8">
        <v>0.626</v>
      </c>
      <c r="E10">
        <v>1</v>
      </c>
    </row>
    <row r="11" spans="1:5" x14ac:dyDescent="0.25">
      <c r="A11" t="s">
        <v>15</v>
      </c>
      <c r="B11" s="3" t="s">
        <v>47</v>
      </c>
      <c r="C11" s="8">
        <v>0.61799999999999999</v>
      </c>
      <c r="E11">
        <v>1</v>
      </c>
    </row>
    <row r="12" spans="1:5" x14ac:dyDescent="0.25">
      <c r="A12" t="s">
        <v>14</v>
      </c>
      <c r="B12" s="3" t="s">
        <v>43</v>
      </c>
      <c r="C12" s="8">
        <v>0.61399999999999999</v>
      </c>
      <c r="E12">
        <v>1</v>
      </c>
    </row>
    <row r="13" spans="1:5" x14ac:dyDescent="0.25">
      <c r="A13" t="s">
        <v>8</v>
      </c>
      <c r="B13" s="3" t="s">
        <v>46</v>
      </c>
      <c r="C13" s="8">
        <v>0.60199999999999998</v>
      </c>
      <c r="E13">
        <v>1</v>
      </c>
    </row>
    <row r="14" spans="1:5" x14ac:dyDescent="0.25">
      <c r="A14" t="s">
        <v>17</v>
      </c>
      <c r="B14" s="3" t="s">
        <v>45</v>
      </c>
      <c r="C14" s="8">
        <v>0.59399999999999997</v>
      </c>
      <c r="E14">
        <v>1</v>
      </c>
    </row>
    <row r="15" spans="1:5" x14ac:dyDescent="0.25">
      <c r="A15" t="s">
        <v>18</v>
      </c>
      <c r="B15" s="3" t="s">
        <v>6</v>
      </c>
      <c r="C15" s="8">
        <v>0.59</v>
      </c>
      <c r="E15">
        <v>1</v>
      </c>
    </row>
    <row r="16" spans="1:5" x14ac:dyDescent="0.25">
      <c r="A16" t="s">
        <v>19</v>
      </c>
      <c r="B16" s="3" t="s">
        <v>5</v>
      </c>
      <c r="C16" s="8">
        <v>0.59</v>
      </c>
      <c r="E16">
        <v>1</v>
      </c>
    </row>
    <row r="17" spans="2:5" x14ac:dyDescent="0.25">
      <c r="B17" s="3"/>
      <c r="D17" t="s">
        <v>78</v>
      </c>
      <c r="E17">
        <f>SUM(E5:E16)</f>
        <v>27</v>
      </c>
    </row>
    <row r="18" spans="2:5" x14ac:dyDescent="0.25">
      <c r="B18" s="3"/>
    </row>
    <row r="19" spans="2:5" x14ac:dyDescent="0.25">
      <c r="B19" s="3"/>
    </row>
    <row r="20" spans="2:5" x14ac:dyDescent="0.25">
      <c r="B20" s="3"/>
    </row>
    <row r="21" spans="2:5" x14ac:dyDescent="0.25">
      <c r="B21" s="3"/>
    </row>
    <row r="22" spans="2:5" x14ac:dyDescent="0.25">
      <c r="B22" s="3"/>
    </row>
    <row r="23" spans="2:5" x14ac:dyDescent="0.25">
      <c r="B23" s="3"/>
    </row>
    <row r="24" spans="2:5" x14ac:dyDescent="0.25">
      <c r="B24" s="3"/>
    </row>
  </sheetData>
  <autoFilter ref="B4:C4"/>
  <sortState ref="B5:C16">
    <sortCondition descending="1" ref="C5:C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"/>
  <sheetViews>
    <sheetView workbookViewId="0">
      <selection activeCell="J9" sqref="J9"/>
    </sheetView>
  </sheetViews>
  <sheetFormatPr defaultRowHeight="15" x14ac:dyDescent="0.25"/>
  <sheetData>
    <row r="4" spans="1:10" x14ac:dyDescent="0.25">
      <c r="B4" s="3" t="s">
        <v>3</v>
      </c>
      <c r="H4" t="s">
        <v>4</v>
      </c>
    </row>
    <row r="5" spans="1:10" x14ac:dyDescent="0.25">
      <c r="A5" t="s">
        <v>7</v>
      </c>
      <c r="B5" s="3" t="s">
        <v>53</v>
      </c>
      <c r="H5">
        <v>66.852000000000004</v>
      </c>
      <c r="J5">
        <v>10</v>
      </c>
    </row>
    <row r="6" spans="1:10" x14ac:dyDescent="0.25">
      <c r="A6" t="s">
        <v>10</v>
      </c>
      <c r="B6" s="3" t="s">
        <v>52</v>
      </c>
      <c r="H6">
        <v>64.073999999999998</v>
      </c>
      <c r="J6">
        <v>5</v>
      </c>
    </row>
    <row r="7" spans="1:10" x14ac:dyDescent="0.25">
      <c r="A7" t="s">
        <v>11</v>
      </c>
      <c r="B7" s="3" t="s">
        <v>54</v>
      </c>
      <c r="H7">
        <v>64.073999999999998</v>
      </c>
      <c r="J7">
        <v>3</v>
      </c>
    </row>
    <row r="8" spans="1:10" x14ac:dyDescent="0.25">
      <c r="A8" t="s">
        <v>13</v>
      </c>
      <c r="B8" s="3" t="s">
        <v>55</v>
      </c>
      <c r="H8">
        <v>61.295999999999999</v>
      </c>
      <c r="J8">
        <v>1</v>
      </c>
    </row>
    <row r="9" spans="1:10" x14ac:dyDescent="0.25">
      <c r="B9" s="3"/>
      <c r="J9">
        <f>SUM(J5:J8)</f>
        <v>19</v>
      </c>
    </row>
  </sheetData>
  <autoFilter ref="B4:H4">
    <sortState ref="B5:H9">
      <sortCondition descending="1" ref="H4"/>
    </sortState>
  </autoFilter>
  <sortState ref="B5:H8">
    <sortCondition descending="1" ref="H5:H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H8" sqref="H8"/>
    </sheetView>
  </sheetViews>
  <sheetFormatPr defaultRowHeight="15" x14ac:dyDescent="0.25"/>
  <cols>
    <col min="2" max="2" width="36.28515625" customWidth="1"/>
  </cols>
  <sheetData>
    <row r="2" spans="1:6" x14ac:dyDescent="0.25">
      <c r="B2" t="s">
        <v>56</v>
      </c>
      <c r="C2" t="s">
        <v>62</v>
      </c>
    </row>
    <row r="3" spans="1:6" x14ac:dyDescent="0.25">
      <c r="C3" t="s">
        <v>74</v>
      </c>
      <c r="D3" t="s">
        <v>75</v>
      </c>
      <c r="E3" t="s">
        <v>76</v>
      </c>
      <c r="F3" t="s">
        <v>77</v>
      </c>
    </row>
    <row r="4" spans="1:6" x14ac:dyDescent="0.25">
      <c r="A4" t="s">
        <v>10</v>
      </c>
      <c r="B4" t="s">
        <v>57</v>
      </c>
      <c r="C4">
        <f>'C-TASO'!H7+'C-TASO'!H8+'C-TASO'!H11+'C-TASO'!H18+'C-TASO'!H21</f>
        <v>18</v>
      </c>
      <c r="D4">
        <f>'B-TASO'!E10+'B-TASO'!E11</f>
        <v>2</v>
      </c>
      <c r="E4">
        <f>'A-TASO'!J5+'A-TASO'!J8</f>
        <v>11</v>
      </c>
      <c r="F4">
        <f>C4+D4+E4</f>
        <v>31</v>
      </c>
    </row>
    <row r="5" spans="1:6" x14ac:dyDescent="0.25">
      <c r="A5" t="s">
        <v>13</v>
      </c>
      <c r="B5" t="s">
        <v>58</v>
      </c>
      <c r="C5">
        <f>'C-TASO'!H10+'C-TASO'!H14</f>
        <v>2</v>
      </c>
      <c r="D5">
        <v>0</v>
      </c>
      <c r="E5">
        <v>0</v>
      </c>
      <c r="F5">
        <f t="shared" ref="F5:F9" si="0">C5+D5+E5</f>
        <v>2</v>
      </c>
    </row>
    <row r="6" spans="1:6" x14ac:dyDescent="0.25">
      <c r="A6" t="s">
        <v>11</v>
      </c>
      <c r="B6" t="s">
        <v>59</v>
      </c>
      <c r="C6">
        <f>'C-TASO'!H22+'C-TASO'!H23+'C-TASO'!H24</f>
        <v>3</v>
      </c>
      <c r="D6">
        <v>0</v>
      </c>
      <c r="E6">
        <v>0</v>
      </c>
      <c r="F6">
        <f t="shared" si="0"/>
        <v>3</v>
      </c>
    </row>
    <row r="7" spans="1:6" x14ac:dyDescent="0.25">
      <c r="A7" t="s">
        <v>7</v>
      </c>
      <c r="B7" t="s">
        <v>60</v>
      </c>
      <c r="C7">
        <f>'C-TASO'!H9+'C-TASO'!H13+'C-TASO'!H15+'C-TASO'!H16+'C-TASO'!H17</f>
        <v>7</v>
      </c>
      <c r="D7">
        <f>'B-TASO'!E5+'B-TASO'!E6+'B-TASO'!E7+'B-TASO'!E8+'B-TASO'!E9+'B-TASO'!E12+'B-TASO'!E13+'B-TASO'!E14+'B-TASO'!E15+'B-TASO'!E16</f>
        <v>25</v>
      </c>
      <c r="E7">
        <f>'A-TASO'!J6+'A-TASO'!J7</f>
        <v>8</v>
      </c>
      <c r="F7">
        <f t="shared" si="0"/>
        <v>40</v>
      </c>
    </row>
    <row r="8" spans="1:6" x14ac:dyDescent="0.25">
      <c r="A8" t="s">
        <v>13</v>
      </c>
      <c r="B8" t="s">
        <v>61</v>
      </c>
      <c r="C8">
        <f>'C-TASO'!H12+'C-TASO'!H19</f>
        <v>2</v>
      </c>
      <c r="D8">
        <v>0</v>
      </c>
      <c r="E8">
        <v>0</v>
      </c>
      <c r="F8">
        <f t="shared" si="0"/>
        <v>2</v>
      </c>
    </row>
    <row r="9" spans="1:6" x14ac:dyDescent="0.25">
      <c r="A9" t="s">
        <v>9</v>
      </c>
      <c r="B9" t="s">
        <v>85</v>
      </c>
      <c r="C9">
        <f>'C-TASO'!H20</f>
        <v>1</v>
      </c>
      <c r="D9">
        <v>0</v>
      </c>
      <c r="E9">
        <v>0</v>
      </c>
      <c r="F9">
        <f t="shared" si="0"/>
        <v>1</v>
      </c>
    </row>
    <row r="11" spans="1:6" x14ac:dyDescent="0.25">
      <c r="B11" t="s">
        <v>77</v>
      </c>
      <c r="C11">
        <f>SUM(C4:C10)</f>
        <v>33</v>
      </c>
      <c r="D11">
        <f>SUM(D4:D10)</f>
        <v>27</v>
      </c>
      <c r="E11">
        <f>SUM(E4:E9)</f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17" sqref="B17"/>
    </sheetView>
  </sheetViews>
  <sheetFormatPr defaultRowHeight="15" x14ac:dyDescent="0.25"/>
  <cols>
    <col min="6" max="6" width="14.7109375" customWidth="1"/>
  </cols>
  <sheetData>
    <row r="1" spans="1:7" x14ac:dyDescent="0.25">
      <c r="B1" t="s">
        <v>67</v>
      </c>
    </row>
    <row r="3" spans="1:7" x14ac:dyDescent="0.25">
      <c r="A3" t="s">
        <v>1</v>
      </c>
    </row>
    <row r="4" spans="1:7" x14ac:dyDescent="0.25">
      <c r="A4" t="s">
        <v>7</v>
      </c>
      <c r="B4" t="s">
        <v>68</v>
      </c>
      <c r="G4" t="s">
        <v>73</v>
      </c>
    </row>
    <row r="5" spans="1:7" x14ac:dyDescent="0.25">
      <c r="A5" t="s">
        <v>10</v>
      </c>
      <c r="B5" t="s">
        <v>69</v>
      </c>
      <c r="G5" t="s">
        <v>70</v>
      </c>
    </row>
    <row r="6" spans="1:7" x14ac:dyDescent="0.25">
      <c r="A6" t="s">
        <v>11</v>
      </c>
      <c r="B6" t="s">
        <v>71</v>
      </c>
      <c r="G6" t="s">
        <v>72</v>
      </c>
    </row>
    <row r="8" spans="1:7" x14ac:dyDescent="0.25">
      <c r="A8" t="s">
        <v>0</v>
      </c>
    </row>
    <row r="9" spans="1:7" x14ac:dyDescent="0.25">
      <c r="A9" t="s">
        <v>7</v>
      </c>
      <c r="B9" t="s">
        <v>79</v>
      </c>
      <c r="G9" t="s">
        <v>80</v>
      </c>
    </row>
    <row r="10" spans="1:7" x14ac:dyDescent="0.25">
      <c r="A10" t="s">
        <v>10</v>
      </c>
      <c r="B10" t="s">
        <v>81</v>
      </c>
      <c r="G10" t="s">
        <v>82</v>
      </c>
    </row>
    <row r="11" spans="1:7" x14ac:dyDescent="0.25">
      <c r="A11" t="s">
        <v>11</v>
      </c>
      <c r="B11" t="s">
        <v>83</v>
      </c>
      <c r="G11" t="s">
        <v>84</v>
      </c>
    </row>
    <row r="13" spans="1:7" x14ac:dyDescent="0.25">
      <c r="A13" t="s">
        <v>66</v>
      </c>
    </row>
    <row r="14" spans="1:7" x14ac:dyDescent="0.25">
      <c r="A14" t="s">
        <v>7</v>
      </c>
      <c r="B14" t="s">
        <v>86</v>
      </c>
      <c r="G14" t="s">
        <v>87</v>
      </c>
    </row>
    <row r="15" spans="1:7" x14ac:dyDescent="0.25">
      <c r="A15" t="s">
        <v>10</v>
      </c>
      <c r="B15" t="s">
        <v>88</v>
      </c>
      <c r="G15" t="s">
        <v>89</v>
      </c>
    </row>
    <row r="16" spans="1:7" x14ac:dyDescent="0.25">
      <c r="A16" t="s">
        <v>11</v>
      </c>
      <c r="B16" t="s">
        <v>90</v>
      </c>
      <c r="G1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C-TASO</vt:lpstr>
      <vt:lpstr>B-TASO</vt:lpstr>
      <vt:lpstr>A-TASO</vt:lpstr>
      <vt:lpstr>Koulut</vt:lpstr>
      <vt:lpstr>Mestaruudet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Varkauden Urheilurat</dc:creator>
  <cp:lastModifiedBy>Varkauden Urheilurat</cp:lastModifiedBy>
  <cp:lastPrinted>2017-05-25T12:50:52Z</cp:lastPrinted>
  <dcterms:created xsi:type="dcterms:W3CDTF">2015-10-18T06:37:03Z</dcterms:created>
  <dcterms:modified xsi:type="dcterms:W3CDTF">2019-09-07T12:24:08Z</dcterms:modified>
</cp:coreProperties>
</file>